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NEXA A" sheetId="1" r:id="rId1"/>
    <sheet name="ANEXA B" sheetId="2" r:id="rId2"/>
    <sheet name="ANEXA C" sheetId="3" r:id="rId3"/>
  </sheets>
  <definedNames>
    <definedName name="_xlnm.Print_Area" localSheetId="0">'ANEXA A'!$A$1:$L$83</definedName>
    <definedName name="_xlnm.Print_Titles" localSheetId="0">'ANEXA A'!$4:$5</definedName>
  </definedNames>
  <calcPr fullCalcOnLoad="1"/>
</workbook>
</file>

<file path=xl/comments1.xml><?xml version="1.0" encoding="utf-8"?>
<comments xmlns="http://schemas.openxmlformats.org/spreadsheetml/2006/main">
  <authors>
    <author>corici</author>
  </authors>
  <commentList>
    <comment ref="I4" authorId="0">
      <text>
        <r>
          <rPr>
            <b/>
            <sz val="8"/>
            <rFont val="Tahoma"/>
            <family val="0"/>
          </rPr>
          <t>corici: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<sst xmlns="http://schemas.openxmlformats.org/spreadsheetml/2006/main" count="143" uniqueCount="124">
  <si>
    <t>ANEXA A</t>
  </si>
  <si>
    <t>Nr. Crt.</t>
  </si>
  <si>
    <t>Criteriul tehnic</t>
  </si>
  <si>
    <t>Denumire aparat</t>
  </si>
  <si>
    <t>Nr. puncte acordate cu majorare ptr. performante tehnice</t>
  </si>
  <si>
    <t>Nr. pct. adaugate</t>
  </si>
  <si>
    <r>
      <t xml:space="preserve">punctaj </t>
    </r>
    <r>
      <rPr>
        <b/>
        <sz val="10"/>
        <rFont val="Arial"/>
        <family val="2"/>
      </rPr>
      <t>Total realizat</t>
    </r>
  </si>
  <si>
    <t>PARAZITOLOGIE</t>
  </si>
  <si>
    <t>TOTAL PUNCTAJ REALIZAT ANEXA A</t>
  </si>
  <si>
    <t>INTOCMIT</t>
  </si>
  <si>
    <t>-identificarea germenilor</t>
  </si>
  <si>
    <t>-efectuarea antibiogramei</t>
  </si>
  <si>
    <t>-decelarea prezentei miceliilor si indentificare miceliilor</t>
  </si>
  <si>
    <t xml:space="preserve"> -efectuarea antifungigramei</t>
  </si>
  <si>
    <t>- o microplaca</t>
  </si>
  <si>
    <t>+0,6 pct/ probe/ora</t>
  </si>
  <si>
    <t>ANEXA B</t>
  </si>
  <si>
    <t>MEDICI PRIMARI</t>
  </si>
  <si>
    <t>MEDICI SPECIALISTI</t>
  </si>
  <si>
    <t>CHIMISTI, BIOLOGI</t>
  </si>
  <si>
    <t>ASISTENTI MEDICALI DE LABORATOR</t>
  </si>
  <si>
    <t>NUME MEDIC</t>
  </si>
  <si>
    <t>Nr. ore lucrate conf. CM</t>
  </si>
  <si>
    <t>Punctaj acordat la 7 ore</t>
  </si>
  <si>
    <t>Punctaj realizat</t>
  </si>
  <si>
    <t>NUME CHIMIST, BIOLOG</t>
  </si>
  <si>
    <t>NUME ASISTENT</t>
  </si>
  <si>
    <t>C. LOGISTICA</t>
  </si>
  <si>
    <t>ANEXA C</t>
  </si>
  <si>
    <t>Nr. crt.</t>
  </si>
  <si>
    <t>Denumire caracteristica</t>
  </si>
  <si>
    <t xml:space="preserve">Punctaj total realizat </t>
  </si>
  <si>
    <t>Direct medic - 3 p</t>
  </si>
  <si>
    <t>Internet - 4 p</t>
  </si>
  <si>
    <t>TOTAL PUNCTAJ REALIZAT ANEXA C</t>
  </si>
  <si>
    <t>INTOCMIT,</t>
  </si>
  <si>
    <t>Software dedicat activitatii de laborator - care sa contina inregistrarea si evidenta biletelor de trimitere, ( serie si nr. bilet de trimitere,CNP-ul pacientului, codul de parafa si nr. de contractal medicului care a recomandat, tipul si nr. investigatiilor recomandate), eliberarea buletinelor de analiza si arhivarea datelor de laborator, precum si raportarea activitatii desfasurate in conformitate cu formularul solicitat de casa de asigurari de sanatate ( se prezinta specificatiile tehnice ale aplicatiei, care se verifica la sediul furnizorului).</t>
  </si>
  <si>
    <t>- sistem de colorare automata a lamelor</t>
  </si>
  <si>
    <t xml:space="preserve">Web site - care sa contina minim urmatoarele informatii: </t>
  </si>
  <si>
    <t>si chestionar de satisfactie a pacientilor  5p</t>
  </si>
  <si>
    <t xml:space="preserve"> - imunohematologie</t>
  </si>
  <si>
    <t xml:space="preserve"> Hemostaza</t>
  </si>
  <si>
    <t>bacteriologie</t>
  </si>
  <si>
    <t>ex. parazitologic pe frotiu</t>
  </si>
  <si>
    <t>a- analizor coagulare semiautomat</t>
  </si>
  <si>
    <t>b- analizor coagulare complet automat</t>
  </si>
  <si>
    <t>- viteza de sedimentare a hematiilor (VSH)</t>
  </si>
  <si>
    <t>Aparat automat de citire VSH:</t>
  </si>
  <si>
    <t>a) intre 1 - 10 pozitii</t>
  </si>
  <si>
    <t>c) peste 21 pozitii</t>
  </si>
  <si>
    <t>Metoda manuala</t>
  </si>
  <si>
    <t xml:space="preserve">           micologie</t>
  </si>
  <si>
    <t>Analizoare microbiologie (bacteriologie+micologie)</t>
  </si>
  <si>
    <t xml:space="preserve">- analizor automatde microbiologie </t>
  </si>
  <si>
    <t>2. MICROBIOLOGIE</t>
  </si>
  <si>
    <t>1.HEMATOLOGIE</t>
  </si>
  <si>
    <t>3.BIOCHIMIE SERICA SI URINARA</t>
  </si>
  <si>
    <t>Analizoare semiautomate:</t>
  </si>
  <si>
    <t>a2 analizor de ioni</t>
  </si>
  <si>
    <t>Analizoare automate</t>
  </si>
  <si>
    <t>a3 - analizor automat biochimie</t>
  </si>
  <si>
    <t>b.1 analizor semiautomat pentru electroforeza</t>
  </si>
  <si>
    <t>b2  analizor automat pentru electroforeza</t>
  </si>
  <si>
    <t>c1 -  analizor semiautomat pentru examen de urina</t>
  </si>
  <si>
    <t>c2 - analizor automat pentru examen de urina</t>
  </si>
  <si>
    <t>4. IMUNOLOGIE</t>
  </si>
  <si>
    <t>4.1 Serologie:</t>
  </si>
  <si>
    <t>4.2 Metoda ELISA</t>
  </si>
  <si>
    <t xml:space="preserve">a1 - sistem semiautomatizat Elisa </t>
  </si>
  <si>
    <t>a2 - sistem automatizat Elisa cu :</t>
  </si>
  <si>
    <t>4.3 Sisteme speciale</t>
  </si>
  <si>
    <t xml:space="preserve">b1 - sisteme speciale semiautomate </t>
  </si>
  <si>
    <t>5. CITOLOGIE</t>
  </si>
  <si>
    <t>Microscop optic cu examinare in lumina polarizata / UV</t>
  </si>
  <si>
    <t>Microscop optic fara examinare in lunina polaroida/UV</t>
  </si>
  <si>
    <t>- sistem automat de prelucrarea a probelor (de la proba pana la bloc de parafina)</t>
  </si>
  <si>
    <t>- procesor de tesuturi - histoprocesor automat fara vacum</t>
  </si>
  <si>
    <t>- procesor de tesuturi - histoprocesor automat cu vacum</t>
  </si>
  <si>
    <t>- aparat coloratie automatizata histochimica</t>
  </si>
  <si>
    <t>- aparat coloratie automatizata imunohistochimie</t>
  </si>
  <si>
    <t>- microtom parafina</t>
  </si>
  <si>
    <t>- criotom</t>
  </si>
  <si>
    <t>- termostat pentru parafina</t>
  </si>
  <si>
    <t>- platina sau baie termostatata</t>
  </si>
  <si>
    <t>- balanta analitica</t>
  </si>
  <si>
    <t>- pH-metru</t>
  </si>
  <si>
    <t>- masa absorbanta pentru vapori toxici</t>
  </si>
  <si>
    <t>- baterie colorare manuala hematoxilina - eozina</t>
  </si>
  <si>
    <t>- baterie manuala pentru imunohistochimie</t>
  </si>
  <si>
    <t>operational  - instalat si cu aparate conectate pentru transmitere date              - 10p</t>
  </si>
  <si>
    <t>date de contact - adresa, telefon, fax, mail, pentru laboratoarele/punctele de lucru din structura, orarul de functionare, certificari/acreditari  2p/ punct de lucru</t>
  </si>
  <si>
    <t>Nr. pct. Acordate conf. anexei 19</t>
  </si>
  <si>
    <t>Punctaj maxim prevazut in  Anexa 19</t>
  </si>
  <si>
    <t>Conf. Anexa 19</t>
  </si>
  <si>
    <t>1.1 Morfologie*)</t>
  </si>
  <si>
    <t xml:space="preserve">a) analizor pana la 18 parametri inclusiv pentru viteza mai mare de 60 teste/ora se adauga 5 puncte </t>
  </si>
  <si>
    <t>b)  analizor cu mai mult de 18 parametri ( cu formula leucocitara completa - 5 DEF) - pentru viteza mai mare de 60 de teste/ora se adauga 5 puncte - pentru mai mult de 22 de parametri de adauga 5 puncte - pentru  modul laser flowcitometric - se adauga 10 puncte;</t>
  </si>
  <si>
    <t>a1 analizor semiautomat biochimie</t>
  </si>
  <si>
    <t>a3.1 pentru determinari prin turbidimetrie se adauga 10 puncte</t>
  </si>
  <si>
    <t>a3.2 pentru modul ioni se adauga 15 puncte</t>
  </si>
  <si>
    <t>a3.3 pentru viteza aparatului, inclusiv modul ioni se adauga 0,06 puncte/proba/ora</t>
  </si>
  <si>
    <t>-2 microplaci simultan + 5 puncte</t>
  </si>
  <si>
    <t>-4 microplaci simultan + 10 puncte</t>
  </si>
  <si>
    <t>-6 microplaci simultan + 15 puncte</t>
  </si>
  <si>
    <t>b2- sisteme speciale automate                Metode de lucru</t>
  </si>
  <si>
    <t>A. CRITERIUL DE EVALUAREA A RESURSELOR</t>
  </si>
  <si>
    <t>B. EVALUARE RESURSE UMANE</t>
  </si>
  <si>
    <t>Seria/ nr. aparat / an fabricatie</t>
  </si>
  <si>
    <t>b) intre 11-20 pozitii</t>
  </si>
  <si>
    <t>- analizor automatde microbiologie cu spectometrie de masa MALTDI - Tof, pentru identificarea rapida a germenilor patogeni</t>
  </si>
  <si>
    <t>6. HISTOPATOLOGIE</t>
  </si>
  <si>
    <t>Nr.puncte acordate în funcţie de procentul de diminuare</t>
  </si>
  <si>
    <t>Procent diminuare</t>
  </si>
  <si>
    <t>Nr.puncte diminuate</t>
  </si>
  <si>
    <t>Punctaj acordat la 7 ore( principali )</t>
  </si>
  <si>
    <t>Punctaj acordat la 7 ore ( specialist-)</t>
  </si>
  <si>
    <t>Punctaj acordat la 7 ore ( simpli)</t>
  </si>
  <si>
    <t>Punctaj acordat la 8 ore ( cu studii superioare)</t>
  </si>
  <si>
    <t>Punctaj acordat la 8 ore ( fara studii superioare)</t>
  </si>
  <si>
    <t>Total general puctaj:</t>
  </si>
  <si>
    <t>Total punctaj realizat medici</t>
  </si>
  <si>
    <t>Total punctaj realizat chimisti, biologi</t>
  </si>
  <si>
    <t>Total punctaj realizat asistenti medicali de laborator</t>
  </si>
  <si>
    <t>Transmiterea rezultatelor analizelor de laborator la medicul care a recomandat analizele, in maxim 24 ore: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</si>
</sst>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2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24" borderId="0" xfId="0" applyFill="1" applyAlignment="1">
      <alignment/>
    </xf>
    <xf numFmtId="0" fontId="1" fillId="24" borderId="16" xfId="0" applyFont="1" applyFill="1" applyBorder="1" applyAlignment="1">
      <alignment horizontal="center"/>
    </xf>
    <xf numFmtId="4" fontId="0" fillId="24" borderId="11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zoomScaleSheetLayoutView="50" zoomScalePageLayoutView="0" workbookViewId="0" topLeftCell="A1">
      <selection activeCell="M9" sqref="M9"/>
    </sheetView>
  </sheetViews>
  <sheetFormatPr defaultColWidth="9.140625" defaultRowHeight="12.75"/>
  <cols>
    <col min="1" max="1" width="6.28125" style="0" customWidth="1"/>
    <col min="2" max="2" width="39.57421875" style="0" customWidth="1"/>
    <col min="3" max="3" width="14.7109375" style="0" customWidth="1"/>
    <col min="5" max="8" width="14.7109375" style="0" customWidth="1"/>
    <col min="9" max="9" width="10.140625" style="0" customWidth="1"/>
    <col min="11" max="12" width="10.57421875" style="0" customWidth="1"/>
  </cols>
  <sheetData>
    <row r="2" spans="1:12" ht="12.75">
      <c r="A2" s="91" t="s">
        <v>105</v>
      </c>
      <c r="B2" s="91"/>
      <c r="C2" s="91"/>
      <c r="D2" s="91"/>
      <c r="E2" s="91"/>
      <c r="F2" s="21"/>
      <c r="G2" s="21"/>
      <c r="H2" s="21"/>
      <c r="I2" s="91" t="s">
        <v>0</v>
      </c>
      <c r="J2" s="91"/>
      <c r="K2" s="91"/>
      <c r="L2" s="21"/>
    </row>
    <row r="4" spans="1:12" ht="35.25" customHeight="1">
      <c r="A4" s="104" t="s">
        <v>1</v>
      </c>
      <c r="B4" s="104" t="s">
        <v>2</v>
      </c>
      <c r="C4" s="104" t="s">
        <v>3</v>
      </c>
      <c r="D4" s="106" t="s">
        <v>107</v>
      </c>
      <c r="E4" s="106" t="s">
        <v>92</v>
      </c>
      <c r="F4" s="108" t="s">
        <v>111</v>
      </c>
      <c r="G4" s="109"/>
      <c r="H4" s="110"/>
      <c r="I4" s="106" t="s">
        <v>4</v>
      </c>
      <c r="J4" s="106"/>
      <c r="K4" s="106" t="s">
        <v>6</v>
      </c>
      <c r="L4" s="46"/>
    </row>
    <row r="5" spans="1:12" ht="26.25" customHeight="1" thickBot="1">
      <c r="A5" s="105"/>
      <c r="B5" s="105"/>
      <c r="C5" s="105"/>
      <c r="D5" s="107"/>
      <c r="E5" s="107"/>
      <c r="F5" s="44" t="s">
        <v>112</v>
      </c>
      <c r="G5" s="44" t="s">
        <v>113</v>
      </c>
      <c r="H5" s="44" t="s">
        <v>24</v>
      </c>
      <c r="I5" s="1" t="s">
        <v>93</v>
      </c>
      <c r="J5" s="1" t="s">
        <v>5</v>
      </c>
      <c r="K5" s="107"/>
      <c r="L5" s="46"/>
    </row>
    <row r="6" spans="1:12" ht="12.75">
      <c r="A6" s="83" t="s">
        <v>55</v>
      </c>
      <c r="B6" s="84"/>
      <c r="C6" s="84"/>
      <c r="D6" s="84"/>
      <c r="E6" s="84"/>
      <c r="F6" s="84"/>
      <c r="G6" s="84"/>
      <c r="H6" s="84"/>
      <c r="I6" s="84"/>
      <c r="J6" s="84"/>
      <c r="K6" s="85"/>
      <c r="L6" s="47"/>
    </row>
    <row r="7" spans="1:12" ht="54" customHeight="1">
      <c r="A7" s="86">
        <v>1.1</v>
      </c>
      <c r="B7" s="5" t="s">
        <v>94</v>
      </c>
      <c r="C7" s="4"/>
      <c r="D7" s="4"/>
      <c r="E7" s="2"/>
      <c r="F7" s="2"/>
      <c r="G7" s="2"/>
      <c r="H7" s="2"/>
      <c r="I7" s="4">
        <v>0</v>
      </c>
      <c r="J7" s="4"/>
      <c r="K7" s="4"/>
      <c r="L7" s="43"/>
    </row>
    <row r="8" spans="1:12" ht="51.75" customHeight="1">
      <c r="A8" s="87"/>
      <c r="B8" s="5" t="s">
        <v>95</v>
      </c>
      <c r="C8" s="4"/>
      <c r="D8" s="4"/>
      <c r="E8" s="2">
        <v>10</v>
      </c>
      <c r="F8" s="2"/>
      <c r="G8" s="2">
        <f>E8*F8%</f>
        <v>0</v>
      </c>
      <c r="H8" s="2">
        <f>E8-G8</f>
        <v>10</v>
      </c>
      <c r="I8" s="4">
        <v>0</v>
      </c>
      <c r="J8" s="4"/>
      <c r="K8" s="4">
        <f>H8+J8</f>
        <v>10</v>
      </c>
      <c r="L8" s="43"/>
    </row>
    <row r="9" spans="1:12" ht="108" customHeight="1">
      <c r="A9" s="87"/>
      <c r="B9" s="41" t="s">
        <v>96</v>
      </c>
      <c r="C9" s="4"/>
      <c r="D9" s="4"/>
      <c r="E9" s="2">
        <v>25</v>
      </c>
      <c r="F9" s="2"/>
      <c r="G9" s="2">
        <f>E9*F9%</f>
        <v>0</v>
      </c>
      <c r="H9" s="2">
        <f>E9-G9</f>
        <v>25</v>
      </c>
      <c r="I9" s="4"/>
      <c r="J9" s="4"/>
      <c r="K9" s="4">
        <f>H9+J9</f>
        <v>25</v>
      </c>
      <c r="L9" s="43"/>
    </row>
    <row r="10" spans="1:12" ht="31.5" customHeight="1">
      <c r="A10" s="86">
        <v>1.2</v>
      </c>
      <c r="B10" s="17" t="s">
        <v>41</v>
      </c>
      <c r="C10" s="4"/>
      <c r="D10" s="4"/>
      <c r="E10" s="2"/>
      <c r="F10" s="2"/>
      <c r="G10" s="2"/>
      <c r="H10" s="2"/>
      <c r="I10" s="4"/>
      <c r="J10" s="4"/>
      <c r="K10" s="4"/>
      <c r="L10" s="43"/>
    </row>
    <row r="11" spans="1:12" ht="27">
      <c r="A11" s="87"/>
      <c r="B11" s="5" t="s">
        <v>44</v>
      </c>
      <c r="C11" s="4"/>
      <c r="D11" s="4"/>
      <c r="E11" s="2">
        <v>10</v>
      </c>
      <c r="F11" s="2"/>
      <c r="G11" s="2">
        <f>E11*F11%</f>
        <v>0</v>
      </c>
      <c r="H11" s="2">
        <f>E11-G11</f>
        <v>10</v>
      </c>
      <c r="I11" s="9"/>
      <c r="J11" s="4"/>
      <c r="K11" s="4">
        <f>H11+J11</f>
        <v>10</v>
      </c>
      <c r="L11" s="43"/>
    </row>
    <row r="12" spans="1:12" ht="27">
      <c r="A12" s="92"/>
      <c r="B12" s="5" t="s">
        <v>45</v>
      </c>
      <c r="C12" s="6"/>
      <c r="D12" s="6"/>
      <c r="E12" s="3">
        <v>20</v>
      </c>
      <c r="F12" s="3"/>
      <c r="G12" s="2">
        <f>E12*F12%</f>
        <v>0</v>
      </c>
      <c r="H12" s="2">
        <f>E12-G12</f>
        <v>20</v>
      </c>
      <c r="I12" s="10"/>
      <c r="J12" s="6"/>
      <c r="K12" s="4">
        <f>H12+J12</f>
        <v>20</v>
      </c>
      <c r="L12" s="43"/>
    </row>
    <row r="13" spans="1:12" ht="13.5">
      <c r="A13" s="4">
        <v>1.3</v>
      </c>
      <c r="B13" s="28" t="s">
        <v>40</v>
      </c>
      <c r="C13" s="4"/>
      <c r="D13" s="4"/>
      <c r="E13" s="2">
        <v>2</v>
      </c>
      <c r="F13" s="2"/>
      <c r="G13" s="2"/>
      <c r="H13" s="2"/>
      <c r="I13" s="4">
        <v>0</v>
      </c>
      <c r="J13" s="4"/>
      <c r="K13" s="4"/>
      <c r="L13" s="43"/>
    </row>
    <row r="14" spans="1:12" ht="12.75">
      <c r="A14" s="4">
        <v>1.4</v>
      </c>
      <c r="B14" s="29" t="s">
        <v>46</v>
      </c>
      <c r="C14" s="4"/>
      <c r="D14" s="4"/>
      <c r="E14" s="4"/>
      <c r="F14" s="4"/>
      <c r="G14" s="4"/>
      <c r="H14" s="4"/>
      <c r="I14" s="4"/>
      <c r="J14" s="4"/>
      <c r="K14" s="4"/>
      <c r="L14" s="43"/>
    </row>
    <row r="15" spans="1:12" ht="12.75">
      <c r="A15" s="4"/>
      <c r="B15" s="29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3"/>
    </row>
    <row r="16" spans="1:12" ht="12.75">
      <c r="A16" s="4"/>
      <c r="B16" s="31" t="s">
        <v>48</v>
      </c>
      <c r="C16" s="4"/>
      <c r="D16" s="4"/>
      <c r="E16" s="30">
        <v>5</v>
      </c>
      <c r="F16" s="30"/>
      <c r="G16" s="30">
        <f>E16*F16%</f>
        <v>0</v>
      </c>
      <c r="H16" s="30">
        <f>E16-G16</f>
        <v>5</v>
      </c>
      <c r="I16" s="4"/>
      <c r="J16" s="4"/>
      <c r="K16" s="4">
        <f>H16+J16</f>
        <v>5</v>
      </c>
      <c r="L16" s="43"/>
    </row>
    <row r="17" spans="1:12" ht="12.75">
      <c r="A17" s="4"/>
      <c r="B17" s="31" t="s">
        <v>108</v>
      </c>
      <c r="C17" s="4"/>
      <c r="D17" s="4"/>
      <c r="E17" s="30">
        <v>10</v>
      </c>
      <c r="F17" s="30"/>
      <c r="G17" s="30">
        <f>E17*F17%</f>
        <v>0</v>
      </c>
      <c r="H17" s="30">
        <f>E17-G17</f>
        <v>10</v>
      </c>
      <c r="I17" s="4"/>
      <c r="J17" s="4"/>
      <c r="K17" s="4">
        <f>H17+J17</f>
        <v>10</v>
      </c>
      <c r="L17" s="43"/>
    </row>
    <row r="18" spans="1:12" ht="12.75">
      <c r="A18" s="4"/>
      <c r="B18" s="31" t="s">
        <v>49</v>
      </c>
      <c r="C18" s="4"/>
      <c r="D18" s="4"/>
      <c r="E18" s="30">
        <v>15</v>
      </c>
      <c r="F18" s="30"/>
      <c r="G18" s="30">
        <f>E18*F18%</f>
        <v>0</v>
      </c>
      <c r="H18" s="30">
        <f>E18-G18</f>
        <v>15</v>
      </c>
      <c r="I18" s="4"/>
      <c r="J18" s="4"/>
      <c r="K18" s="4">
        <f>H18+J18</f>
        <v>15</v>
      </c>
      <c r="L18" s="43"/>
    </row>
    <row r="19" spans="1:12" ht="12.75">
      <c r="A19" s="74" t="s">
        <v>54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  <c r="L19" s="47"/>
    </row>
    <row r="20" spans="1:12" s="13" customFormat="1" ht="13.5">
      <c r="A20" s="93">
        <v>2.1</v>
      </c>
      <c r="B20" s="15" t="s">
        <v>42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</row>
    <row r="21" spans="1:12" s="13" customFormat="1" ht="42.75" customHeight="1">
      <c r="A21" s="94"/>
      <c r="B21" s="14" t="s">
        <v>50</v>
      </c>
      <c r="C21" s="12"/>
      <c r="D21" s="12"/>
      <c r="E21" s="27"/>
      <c r="F21" s="27"/>
      <c r="G21" s="27"/>
      <c r="H21" s="27"/>
      <c r="I21" s="12"/>
      <c r="J21" s="12"/>
      <c r="K21" s="12"/>
      <c r="L21" s="48"/>
    </row>
    <row r="22" spans="1:12" ht="13.5">
      <c r="A22" s="94"/>
      <c r="B22" s="16" t="s">
        <v>10</v>
      </c>
      <c r="C22" s="4"/>
      <c r="D22" s="4"/>
      <c r="E22" s="4">
        <v>10</v>
      </c>
      <c r="F22" s="4"/>
      <c r="G22" s="4"/>
      <c r="H22" s="4"/>
      <c r="I22" s="4">
        <v>0</v>
      </c>
      <c r="J22" s="4"/>
      <c r="K22" s="4"/>
      <c r="L22" s="43"/>
    </row>
    <row r="23" spans="1:12" ht="14.25" thickBot="1">
      <c r="A23" s="95"/>
      <c r="B23" s="11" t="s">
        <v>11</v>
      </c>
      <c r="C23" s="6"/>
      <c r="D23" s="6"/>
      <c r="E23" s="6">
        <v>8</v>
      </c>
      <c r="F23" s="6"/>
      <c r="G23" s="6"/>
      <c r="H23" s="6"/>
      <c r="I23" s="6">
        <v>0</v>
      </c>
      <c r="J23" s="6"/>
      <c r="K23" s="6"/>
      <c r="L23" s="43"/>
    </row>
    <row r="24" spans="1:12" ht="12.75">
      <c r="A24" s="96" t="s">
        <v>51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49"/>
    </row>
    <row r="25" spans="1:12" ht="27">
      <c r="A25" s="79">
        <v>2.2</v>
      </c>
      <c r="B25" s="16" t="s">
        <v>12</v>
      </c>
      <c r="C25" s="4"/>
      <c r="D25" s="4"/>
      <c r="E25" s="4">
        <v>10</v>
      </c>
      <c r="F25" s="4"/>
      <c r="G25" s="4"/>
      <c r="H25" s="4"/>
      <c r="I25" s="4">
        <v>0</v>
      </c>
      <c r="J25" s="4"/>
      <c r="K25" s="4"/>
      <c r="L25" s="43"/>
    </row>
    <row r="26" spans="1:12" ht="13.5">
      <c r="A26" s="80"/>
      <c r="B26" s="8" t="s">
        <v>13</v>
      </c>
      <c r="C26" s="6"/>
      <c r="D26" s="6"/>
      <c r="E26" s="6">
        <v>8</v>
      </c>
      <c r="F26" s="6"/>
      <c r="G26" s="6"/>
      <c r="H26" s="6"/>
      <c r="I26" s="6">
        <v>0</v>
      </c>
      <c r="J26" s="6"/>
      <c r="K26" s="6"/>
      <c r="L26" s="43"/>
    </row>
    <row r="27" spans="1:12" ht="27">
      <c r="A27" s="73">
        <v>2.3</v>
      </c>
      <c r="B27" s="5" t="s">
        <v>52</v>
      </c>
      <c r="C27" s="4"/>
      <c r="D27" s="4"/>
      <c r="E27" s="4"/>
      <c r="F27" s="4"/>
      <c r="G27" s="4"/>
      <c r="H27" s="4"/>
      <c r="I27" s="4"/>
      <c r="J27" s="4"/>
      <c r="K27" s="4"/>
      <c r="L27" s="43"/>
    </row>
    <row r="28" spans="1:12" ht="27">
      <c r="A28" s="73"/>
      <c r="B28" s="16" t="s">
        <v>53</v>
      </c>
      <c r="C28" s="4"/>
      <c r="D28" s="4"/>
      <c r="E28" s="4">
        <v>40</v>
      </c>
      <c r="F28" s="4"/>
      <c r="G28" s="4">
        <f>E28*F28%</f>
        <v>0</v>
      </c>
      <c r="H28" s="4">
        <f>E28-G28</f>
        <v>40</v>
      </c>
      <c r="I28" s="4"/>
      <c r="J28" s="4"/>
      <c r="K28" s="4">
        <f>H28+J28</f>
        <v>40</v>
      </c>
      <c r="L28" s="43"/>
    </row>
    <row r="29" spans="1:12" ht="67.5">
      <c r="A29" s="73"/>
      <c r="B29" s="16" t="s">
        <v>109</v>
      </c>
      <c r="C29" s="4"/>
      <c r="D29" s="4"/>
      <c r="E29" s="7">
        <v>60</v>
      </c>
      <c r="F29" s="7"/>
      <c r="G29" s="4">
        <f>E29*F29%</f>
        <v>0</v>
      </c>
      <c r="H29" s="4">
        <f>E29-G29</f>
        <v>60</v>
      </c>
      <c r="I29" s="4"/>
      <c r="J29" s="4"/>
      <c r="K29" s="4">
        <f>H29+J29</f>
        <v>60</v>
      </c>
      <c r="L29" s="43"/>
    </row>
    <row r="30" spans="1:12" ht="12.75">
      <c r="A30" s="74" t="s">
        <v>7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47"/>
    </row>
    <row r="31" spans="1:12" ht="13.5">
      <c r="A31" s="7">
        <v>2.4</v>
      </c>
      <c r="B31" s="5" t="s">
        <v>43</v>
      </c>
      <c r="C31" s="4"/>
      <c r="D31" s="4"/>
      <c r="E31" s="4">
        <v>2</v>
      </c>
      <c r="F31" s="4"/>
      <c r="G31" s="4"/>
      <c r="H31" s="4"/>
      <c r="I31" s="4">
        <v>0</v>
      </c>
      <c r="J31" s="4"/>
      <c r="K31" s="4"/>
      <c r="L31" s="43"/>
    </row>
    <row r="32" spans="1:12" ht="12.75">
      <c r="A32" s="77" t="s">
        <v>56</v>
      </c>
      <c r="B32" s="78"/>
      <c r="C32" s="78"/>
      <c r="D32" s="78"/>
      <c r="E32" s="78"/>
      <c r="F32" s="78"/>
      <c r="G32" s="78"/>
      <c r="H32" s="78"/>
      <c r="I32" s="78"/>
      <c r="J32" s="78"/>
      <c r="K32" s="66"/>
      <c r="L32" s="50"/>
    </row>
    <row r="33" spans="1:12" ht="12.75">
      <c r="A33" s="19"/>
      <c r="B33" s="19" t="s">
        <v>57</v>
      </c>
      <c r="C33" s="19"/>
      <c r="D33" s="19"/>
      <c r="E33" s="19"/>
      <c r="F33" s="19"/>
      <c r="G33" s="19"/>
      <c r="H33" s="19"/>
      <c r="I33" s="19"/>
      <c r="J33" s="19"/>
      <c r="K33" s="19"/>
      <c r="L33" s="50"/>
    </row>
    <row r="34" spans="1:12" ht="27">
      <c r="A34" s="67">
        <v>3</v>
      </c>
      <c r="B34" s="18" t="s">
        <v>97</v>
      </c>
      <c r="C34" s="19"/>
      <c r="D34" s="19"/>
      <c r="E34" s="20">
        <v>10</v>
      </c>
      <c r="F34" s="20"/>
      <c r="G34" s="20">
        <f>E34*F34%</f>
        <v>0</v>
      </c>
      <c r="H34" s="20">
        <f>E34-G34</f>
        <v>10</v>
      </c>
      <c r="I34" s="19"/>
      <c r="J34" s="19"/>
      <c r="K34" s="45">
        <f>H34+J34</f>
        <v>10</v>
      </c>
      <c r="L34" s="51"/>
    </row>
    <row r="35" spans="1:12" ht="13.5">
      <c r="A35" s="68"/>
      <c r="B35" s="5" t="s">
        <v>58</v>
      </c>
      <c r="C35" s="4"/>
      <c r="D35" s="4"/>
      <c r="E35" s="4">
        <v>15</v>
      </c>
      <c r="F35" s="4"/>
      <c r="G35" s="20">
        <f>E35*F35%</f>
        <v>0</v>
      </c>
      <c r="H35" s="20">
        <f>E35-G35</f>
        <v>15</v>
      </c>
      <c r="I35" s="9"/>
      <c r="J35" s="4"/>
      <c r="K35" s="45">
        <f>H35+J35</f>
        <v>15</v>
      </c>
      <c r="L35" s="51"/>
    </row>
    <row r="36" spans="1:12" ht="13.5">
      <c r="A36" s="68"/>
      <c r="B36" s="32" t="s">
        <v>59</v>
      </c>
      <c r="C36" s="4"/>
      <c r="D36" s="4"/>
      <c r="E36" s="4"/>
      <c r="F36" s="4"/>
      <c r="G36" s="4"/>
      <c r="H36" s="4"/>
      <c r="I36" s="9"/>
      <c r="J36" s="4"/>
      <c r="K36" s="4"/>
      <c r="L36" s="43"/>
    </row>
    <row r="37" spans="1:12" ht="13.5">
      <c r="A37" s="68"/>
      <c r="B37" s="5" t="s">
        <v>60</v>
      </c>
      <c r="C37" s="4"/>
      <c r="D37" s="4"/>
      <c r="E37" s="4">
        <v>30</v>
      </c>
      <c r="F37" s="4"/>
      <c r="G37" s="4">
        <f>E37*F37%</f>
        <v>0</v>
      </c>
      <c r="H37" s="4">
        <f>E37-G37</f>
        <v>30</v>
      </c>
      <c r="I37" s="9"/>
      <c r="J37" s="4"/>
      <c r="K37" s="4">
        <f>H37+J37</f>
        <v>30</v>
      </c>
      <c r="L37" s="43"/>
    </row>
    <row r="38" spans="1:12" ht="40.5">
      <c r="A38" s="68"/>
      <c r="B38" s="5" t="s">
        <v>98</v>
      </c>
      <c r="C38" s="4"/>
      <c r="D38" s="4"/>
      <c r="E38" s="4"/>
      <c r="F38" s="4"/>
      <c r="G38" s="4"/>
      <c r="H38" s="4"/>
      <c r="I38" s="9"/>
      <c r="J38" s="4"/>
      <c r="K38" s="4"/>
      <c r="L38" s="43"/>
    </row>
    <row r="39" spans="1:12" ht="27">
      <c r="A39" s="68"/>
      <c r="B39" s="5" t="s">
        <v>99</v>
      </c>
      <c r="C39" s="4"/>
      <c r="D39" s="4"/>
      <c r="E39" s="4"/>
      <c r="F39" s="4"/>
      <c r="G39" s="4"/>
      <c r="H39" s="4"/>
      <c r="I39" s="9"/>
      <c r="J39" s="4"/>
      <c r="K39" s="4"/>
      <c r="L39" s="43"/>
    </row>
    <row r="40" spans="1:12" ht="40.5">
      <c r="A40" s="68"/>
      <c r="B40" s="5" t="s">
        <v>100</v>
      </c>
      <c r="C40" s="4"/>
      <c r="D40" s="4"/>
      <c r="E40" s="4"/>
      <c r="F40" s="4"/>
      <c r="G40" s="4"/>
      <c r="H40" s="4"/>
      <c r="I40" s="9"/>
      <c r="J40" s="4"/>
      <c r="K40" s="4"/>
      <c r="L40" s="43"/>
    </row>
    <row r="41" spans="1:12" ht="27">
      <c r="A41" s="68"/>
      <c r="B41" s="5" t="s">
        <v>61</v>
      </c>
      <c r="C41" s="4"/>
      <c r="D41" s="4"/>
      <c r="E41" s="4">
        <v>10</v>
      </c>
      <c r="F41" s="4"/>
      <c r="G41" s="4">
        <f>E41*F41%</f>
        <v>0</v>
      </c>
      <c r="H41" s="4">
        <f>E41-G41</f>
        <v>10</v>
      </c>
      <c r="I41" s="9"/>
      <c r="J41" s="4"/>
      <c r="K41" s="4">
        <f>H41+J41</f>
        <v>10</v>
      </c>
      <c r="L41" s="43"/>
    </row>
    <row r="42" spans="1:12" ht="27">
      <c r="A42" s="68"/>
      <c r="B42" s="5" t="s">
        <v>62</v>
      </c>
      <c r="C42" s="4"/>
      <c r="D42" s="4"/>
      <c r="E42" s="4">
        <v>30</v>
      </c>
      <c r="F42" s="4"/>
      <c r="G42" s="4">
        <f>E42*F42%</f>
        <v>0</v>
      </c>
      <c r="H42" s="4">
        <f>E42-G42</f>
        <v>30</v>
      </c>
      <c r="I42" s="9"/>
      <c r="J42" s="4"/>
      <c r="K42" s="4">
        <f>H42+J42</f>
        <v>30</v>
      </c>
      <c r="L42" s="43"/>
    </row>
    <row r="43" spans="1:12" ht="27">
      <c r="A43" s="69"/>
      <c r="B43" s="5" t="s">
        <v>63</v>
      </c>
      <c r="C43" s="4"/>
      <c r="D43" s="4"/>
      <c r="E43" s="7">
        <v>5</v>
      </c>
      <c r="F43" s="7"/>
      <c r="G43" s="4">
        <f>E43*F43%</f>
        <v>0</v>
      </c>
      <c r="H43" s="4">
        <f>E43-G43</f>
        <v>5</v>
      </c>
      <c r="I43" s="9"/>
      <c r="J43" s="4"/>
      <c r="K43" s="4">
        <f>H43+J43</f>
        <v>5</v>
      </c>
      <c r="L43" s="43"/>
    </row>
    <row r="44" spans="1:12" ht="27">
      <c r="A44" s="33"/>
      <c r="B44" s="5" t="s">
        <v>64</v>
      </c>
      <c r="C44" s="4"/>
      <c r="D44" s="4"/>
      <c r="E44" s="7">
        <v>20</v>
      </c>
      <c r="F44" s="7"/>
      <c r="G44" s="4">
        <f>E44*F44%</f>
        <v>0</v>
      </c>
      <c r="H44" s="4">
        <f>E44-G44</f>
        <v>20</v>
      </c>
      <c r="I44" s="9"/>
      <c r="J44" s="4"/>
      <c r="K44" s="4">
        <f>H44+J44</f>
        <v>20</v>
      </c>
      <c r="L44" s="43"/>
    </row>
    <row r="45" spans="1:12" ht="12.75">
      <c r="A45" s="74" t="s">
        <v>65</v>
      </c>
      <c r="B45" s="75"/>
      <c r="C45" s="75"/>
      <c r="D45" s="75"/>
      <c r="E45" s="75"/>
      <c r="F45" s="75"/>
      <c r="G45" s="75"/>
      <c r="H45" s="75"/>
      <c r="I45" s="75"/>
      <c r="J45" s="75"/>
      <c r="K45" s="76"/>
      <c r="L45" s="47"/>
    </row>
    <row r="46" spans="1:12" ht="12.75">
      <c r="A46" s="34"/>
      <c r="B46" s="35" t="s">
        <v>66</v>
      </c>
      <c r="C46" s="34"/>
      <c r="D46" s="34"/>
      <c r="E46" s="36">
        <v>2</v>
      </c>
      <c r="F46" s="36"/>
      <c r="G46" s="36"/>
      <c r="H46" s="36"/>
      <c r="I46" s="34"/>
      <c r="J46" s="34"/>
      <c r="K46" s="34"/>
      <c r="L46" s="47"/>
    </row>
    <row r="47" spans="1:12" ht="12.75">
      <c r="A47" s="37"/>
      <c r="B47" s="35" t="s">
        <v>67</v>
      </c>
      <c r="C47" s="34"/>
      <c r="D47" s="34"/>
      <c r="E47" s="36"/>
      <c r="F47" s="36"/>
      <c r="G47" s="36"/>
      <c r="H47" s="36"/>
      <c r="I47" s="34"/>
      <c r="J47" s="34"/>
      <c r="K47" s="34"/>
      <c r="L47" s="47"/>
    </row>
    <row r="48" spans="1:12" ht="40.5" customHeight="1">
      <c r="A48" s="79">
        <v>4</v>
      </c>
      <c r="B48" s="5" t="s">
        <v>68</v>
      </c>
      <c r="C48" s="4"/>
      <c r="D48" s="4"/>
      <c r="E48" s="4">
        <v>15</v>
      </c>
      <c r="F48" s="4"/>
      <c r="G48" s="4">
        <f>E48*F48%</f>
        <v>0</v>
      </c>
      <c r="H48" s="4">
        <f>E48-G48</f>
        <v>15</v>
      </c>
      <c r="I48" s="4">
        <v>0</v>
      </c>
      <c r="J48" s="4"/>
      <c r="K48" s="4">
        <f>H48+J48</f>
        <v>15</v>
      </c>
      <c r="L48" s="43"/>
    </row>
    <row r="49" spans="1:12" ht="45" customHeight="1">
      <c r="A49" s="80"/>
      <c r="B49" s="5" t="s">
        <v>69</v>
      </c>
      <c r="C49" s="4"/>
      <c r="D49" s="4"/>
      <c r="E49" s="4"/>
      <c r="F49" s="4"/>
      <c r="G49" s="4"/>
      <c r="H49" s="4"/>
      <c r="I49" s="4">
        <v>0</v>
      </c>
      <c r="J49" s="4"/>
      <c r="K49" s="4"/>
      <c r="L49" s="43"/>
    </row>
    <row r="50" spans="1:12" ht="13.5">
      <c r="A50" s="80"/>
      <c r="B50" s="16" t="s">
        <v>14</v>
      </c>
      <c r="C50" s="4"/>
      <c r="D50" s="4"/>
      <c r="E50" s="4">
        <v>25</v>
      </c>
      <c r="F50" s="4"/>
      <c r="G50" s="4">
        <f>E50*F50%</f>
        <v>0</v>
      </c>
      <c r="H50" s="4">
        <f>E50-G50</f>
        <v>25</v>
      </c>
      <c r="I50" s="4"/>
      <c r="J50" s="4"/>
      <c r="K50" s="4">
        <f>H50+J50</f>
        <v>25</v>
      </c>
      <c r="L50" s="43"/>
    </row>
    <row r="51" spans="1:12" ht="27">
      <c r="A51" s="80"/>
      <c r="B51" s="16" t="s">
        <v>101</v>
      </c>
      <c r="C51" s="4"/>
      <c r="D51" s="4"/>
      <c r="E51" s="4"/>
      <c r="F51" s="4"/>
      <c r="G51" s="4"/>
      <c r="H51" s="4"/>
      <c r="I51" s="4"/>
      <c r="J51" s="4"/>
      <c r="K51" s="4"/>
      <c r="L51" s="43"/>
    </row>
    <row r="52" spans="1:12" ht="27">
      <c r="A52" s="80"/>
      <c r="B52" s="16" t="s">
        <v>102</v>
      </c>
      <c r="C52" s="4"/>
      <c r="D52" s="4"/>
      <c r="E52" s="4"/>
      <c r="F52" s="4"/>
      <c r="G52" s="4"/>
      <c r="H52" s="4"/>
      <c r="I52" s="4"/>
      <c r="J52" s="4"/>
      <c r="K52" s="4"/>
      <c r="L52" s="43"/>
    </row>
    <row r="53" spans="1:12" ht="27">
      <c r="A53" s="80"/>
      <c r="B53" s="16" t="s">
        <v>103</v>
      </c>
      <c r="C53" s="4"/>
      <c r="D53" s="4"/>
      <c r="E53" s="4"/>
      <c r="F53" s="4"/>
      <c r="G53" s="4"/>
      <c r="H53" s="4"/>
      <c r="I53" s="4"/>
      <c r="J53" s="4"/>
      <c r="K53" s="4"/>
      <c r="L53" s="43"/>
    </row>
    <row r="54" spans="1:12" ht="13.5">
      <c r="A54" s="80"/>
      <c r="B54" s="16" t="s">
        <v>70</v>
      </c>
      <c r="C54" s="4"/>
      <c r="D54" s="4"/>
      <c r="E54" s="4"/>
      <c r="F54" s="4"/>
      <c r="G54" s="4"/>
      <c r="H54" s="4"/>
      <c r="I54" s="4"/>
      <c r="J54" s="4"/>
      <c r="K54" s="4"/>
      <c r="L54" s="43"/>
    </row>
    <row r="55" spans="1:12" ht="43.5" customHeight="1">
      <c r="A55" s="80"/>
      <c r="B55" s="16" t="s">
        <v>71</v>
      </c>
      <c r="C55" s="4"/>
      <c r="D55" s="4"/>
      <c r="E55" s="4">
        <v>25</v>
      </c>
      <c r="F55" s="4"/>
      <c r="G55" s="4">
        <f>E55*F55%</f>
        <v>0</v>
      </c>
      <c r="H55" s="4">
        <f>E55-G55</f>
        <v>25</v>
      </c>
      <c r="I55" s="9"/>
      <c r="J55" s="4"/>
      <c r="K55" s="4">
        <f>H55+J55</f>
        <v>25</v>
      </c>
      <c r="L55" s="43"/>
    </row>
    <row r="56" spans="1:12" ht="43.5" customHeight="1">
      <c r="A56" s="81"/>
      <c r="B56" s="82" t="s">
        <v>104</v>
      </c>
      <c r="C56" s="4"/>
      <c r="D56" s="4"/>
      <c r="E56" s="4">
        <v>50</v>
      </c>
      <c r="F56" s="4"/>
      <c r="G56" s="4">
        <f>E56*F56%</f>
        <v>0</v>
      </c>
      <c r="H56" s="4">
        <f>E56-G56</f>
        <v>50</v>
      </c>
      <c r="I56" s="9" t="s">
        <v>15</v>
      </c>
      <c r="J56" s="4"/>
      <c r="K56" s="4">
        <f>H56+J56</f>
        <v>50</v>
      </c>
      <c r="L56" s="43"/>
    </row>
    <row r="57" spans="1:12" ht="43.5" customHeight="1">
      <c r="A57" s="42"/>
      <c r="B57" s="82"/>
      <c r="C57" s="4"/>
      <c r="D57" s="4"/>
      <c r="E57" s="4"/>
      <c r="F57" s="4"/>
      <c r="G57" s="4"/>
      <c r="H57" s="4"/>
      <c r="I57" s="9"/>
      <c r="J57" s="4"/>
      <c r="K57" s="4"/>
      <c r="L57" s="43"/>
    </row>
    <row r="58" spans="1:12" ht="42.75" customHeight="1">
      <c r="A58" s="99" t="s">
        <v>72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1"/>
      <c r="L58" s="52"/>
    </row>
    <row r="59" spans="1:12" ht="27" customHeight="1">
      <c r="A59" s="102">
        <v>5</v>
      </c>
      <c r="B59" s="38" t="s">
        <v>73</v>
      </c>
      <c r="C59" s="39"/>
      <c r="D59" s="39"/>
      <c r="E59" s="40">
        <v>6</v>
      </c>
      <c r="F59" s="40"/>
      <c r="G59" s="40"/>
      <c r="H59" s="40"/>
      <c r="I59" s="39"/>
      <c r="J59" s="39"/>
      <c r="K59" s="39"/>
      <c r="L59" s="52"/>
    </row>
    <row r="60" spans="1:12" ht="27">
      <c r="A60" s="103"/>
      <c r="B60" s="5" t="s">
        <v>74</v>
      </c>
      <c r="C60" s="4"/>
      <c r="D60" s="4"/>
      <c r="E60" s="4">
        <v>4</v>
      </c>
      <c r="F60" s="4"/>
      <c r="G60" s="4"/>
      <c r="H60" s="4"/>
      <c r="I60" s="4">
        <v>0</v>
      </c>
      <c r="J60" s="4"/>
      <c r="K60" s="4"/>
      <c r="L60" s="43"/>
    </row>
    <row r="61" spans="1:12" ht="13.5">
      <c r="A61" s="79">
        <v>6</v>
      </c>
      <c r="B61" s="88" t="s">
        <v>110</v>
      </c>
      <c r="C61" s="89"/>
      <c r="D61" s="89"/>
      <c r="E61" s="89"/>
      <c r="F61" s="89"/>
      <c r="G61" s="89"/>
      <c r="H61" s="89"/>
      <c r="I61" s="89"/>
      <c r="J61" s="89"/>
      <c r="K61" s="90"/>
      <c r="L61" s="48"/>
    </row>
    <row r="62" spans="1:12" ht="40.5">
      <c r="A62" s="80"/>
      <c r="B62" s="16" t="s">
        <v>75</v>
      </c>
      <c r="C62" s="4"/>
      <c r="D62" s="4"/>
      <c r="E62" s="7">
        <v>40</v>
      </c>
      <c r="F62" s="7"/>
      <c r="G62" s="7"/>
      <c r="H62" s="7"/>
      <c r="I62" s="4"/>
      <c r="J62" s="4"/>
      <c r="K62" s="4"/>
      <c r="L62" s="43"/>
    </row>
    <row r="63" spans="1:12" ht="27">
      <c r="A63" s="80"/>
      <c r="B63" s="16" t="s">
        <v>37</v>
      </c>
      <c r="C63" s="4"/>
      <c r="D63" s="4"/>
      <c r="E63" s="7">
        <v>15</v>
      </c>
      <c r="F63" s="7"/>
      <c r="G63" s="7"/>
      <c r="H63" s="7"/>
      <c r="I63" s="4"/>
      <c r="J63" s="4"/>
      <c r="K63" s="4"/>
      <c r="L63" s="43"/>
    </row>
    <row r="64" spans="1:12" ht="27">
      <c r="A64" s="80"/>
      <c r="B64" s="16" t="s">
        <v>76</v>
      </c>
      <c r="C64" s="4"/>
      <c r="D64" s="4"/>
      <c r="E64" s="4">
        <v>5</v>
      </c>
      <c r="F64" s="4"/>
      <c r="G64" s="4"/>
      <c r="H64" s="4"/>
      <c r="I64" s="4"/>
      <c r="J64" s="4"/>
      <c r="K64" s="4"/>
      <c r="L64" s="43"/>
    </row>
    <row r="65" spans="1:12" ht="27">
      <c r="A65" s="80"/>
      <c r="B65" s="16" t="s">
        <v>77</v>
      </c>
      <c r="C65" s="4"/>
      <c r="D65" s="4"/>
      <c r="E65" s="7">
        <v>6</v>
      </c>
      <c r="F65" s="7"/>
      <c r="G65" s="7"/>
      <c r="H65" s="7"/>
      <c r="I65" s="4"/>
      <c r="J65" s="4"/>
      <c r="K65" s="4"/>
      <c r="L65" s="43"/>
    </row>
    <row r="66" spans="1:12" ht="27">
      <c r="A66" s="80"/>
      <c r="B66" s="16" t="s">
        <v>78</v>
      </c>
      <c r="C66" s="4"/>
      <c r="D66" s="4"/>
      <c r="E66" s="7">
        <v>5</v>
      </c>
      <c r="F66" s="7"/>
      <c r="G66" s="7"/>
      <c r="H66" s="7"/>
      <c r="I66" s="4"/>
      <c r="J66" s="4"/>
      <c r="K66" s="4"/>
      <c r="L66" s="43"/>
    </row>
    <row r="67" spans="1:12" ht="27">
      <c r="A67" s="80"/>
      <c r="B67" s="16" t="s">
        <v>79</v>
      </c>
      <c r="C67" s="4"/>
      <c r="D67" s="4"/>
      <c r="E67" s="7">
        <v>7</v>
      </c>
      <c r="F67" s="7"/>
      <c r="G67" s="7"/>
      <c r="H67" s="7"/>
      <c r="I67" s="4"/>
      <c r="J67" s="4"/>
      <c r="K67" s="4"/>
      <c r="L67" s="43"/>
    </row>
    <row r="68" spans="1:12" ht="13.5">
      <c r="A68" s="80"/>
      <c r="B68" s="16" t="s">
        <v>80</v>
      </c>
      <c r="C68" s="4"/>
      <c r="D68" s="4"/>
      <c r="E68" s="7">
        <v>5</v>
      </c>
      <c r="F68" s="7"/>
      <c r="G68" s="7"/>
      <c r="H68" s="7"/>
      <c r="I68" s="4"/>
      <c r="J68" s="4"/>
      <c r="K68" s="4"/>
      <c r="L68" s="43"/>
    </row>
    <row r="69" spans="1:12" ht="13.5">
      <c r="A69" s="80"/>
      <c r="B69" s="16" t="s">
        <v>81</v>
      </c>
      <c r="C69" s="4"/>
      <c r="D69" s="4"/>
      <c r="E69" s="7">
        <v>7</v>
      </c>
      <c r="F69" s="7"/>
      <c r="G69" s="7"/>
      <c r="H69" s="7"/>
      <c r="I69" s="4"/>
      <c r="J69" s="4"/>
      <c r="K69" s="4"/>
      <c r="L69" s="43"/>
    </row>
    <row r="70" spans="1:12" ht="13.5">
      <c r="A70" s="80"/>
      <c r="B70" s="16" t="s">
        <v>82</v>
      </c>
      <c r="C70" s="4"/>
      <c r="D70" s="4"/>
      <c r="E70" s="7">
        <v>1</v>
      </c>
      <c r="F70" s="7"/>
      <c r="G70" s="7"/>
      <c r="H70" s="7"/>
      <c r="I70" s="4"/>
      <c r="J70" s="4"/>
      <c r="K70" s="4"/>
      <c r="L70" s="43"/>
    </row>
    <row r="71" spans="1:12" ht="13.5">
      <c r="A71" s="80"/>
      <c r="B71" s="16" t="s">
        <v>83</v>
      </c>
      <c r="C71" s="4"/>
      <c r="D71" s="4"/>
      <c r="E71" s="7">
        <v>1</v>
      </c>
      <c r="F71" s="7"/>
      <c r="G71" s="7"/>
      <c r="H71" s="7"/>
      <c r="I71" s="4"/>
      <c r="J71" s="4"/>
      <c r="K71" s="4"/>
      <c r="L71" s="43"/>
    </row>
    <row r="72" spans="1:12" ht="13.5">
      <c r="A72" s="80"/>
      <c r="B72" s="16" t="s">
        <v>84</v>
      </c>
      <c r="C72" s="4"/>
      <c r="D72" s="4"/>
      <c r="E72" s="7">
        <v>1</v>
      </c>
      <c r="F72" s="7"/>
      <c r="G72" s="7"/>
      <c r="H72" s="7"/>
      <c r="I72" s="4"/>
      <c r="J72" s="4"/>
      <c r="K72" s="4"/>
      <c r="L72" s="43"/>
    </row>
    <row r="73" spans="1:12" ht="13.5">
      <c r="A73" s="80"/>
      <c r="B73" s="16" t="s">
        <v>85</v>
      </c>
      <c r="C73" s="4"/>
      <c r="D73" s="4"/>
      <c r="E73" s="7">
        <v>1</v>
      </c>
      <c r="F73" s="7"/>
      <c r="G73" s="7"/>
      <c r="H73" s="7"/>
      <c r="I73" s="4"/>
      <c r="J73" s="4"/>
      <c r="K73" s="4"/>
      <c r="L73" s="43"/>
    </row>
    <row r="74" spans="1:12" ht="27">
      <c r="A74" s="80"/>
      <c r="B74" s="16" t="s">
        <v>86</v>
      </c>
      <c r="C74" s="4"/>
      <c r="D74" s="4"/>
      <c r="E74" s="7">
        <v>1</v>
      </c>
      <c r="F74" s="7"/>
      <c r="G74" s="7"/>
      <c r="H74" s="7"/>
      <c r="I74" s="4"/>
      <c r="J74" s="4"/>
      <c r="K74" s="4"/>
      <c r="L74" s="43"/>
    </row>
    <row r="75" spans="1:12" ht="27">
      <c r="A75" s="80"/>
      <c r="B75" s="16" t="s">
        <v>87</v>
      </c>
      <c r="C75" s="4"/>
      <c r="D75" s="4"/>
      <c r="E75" s="7">
        <v>1</v>
      </c>
      <c r="F75" s="7"/>
      <c r="G75" s="7"/>
      <c r="H75" s="7"/>
      <c r="I75" s="4"/>
      <c r="J75" s="4"/>
      <c r="K75" s="4"/>
      <c r="L75" s="43"/>
    </row>
    <row r="76" spans="1:12" ht="27">
      <c r="A76" s="80"/>
      <c r="B76" s="16" t="s">
        <v>88</v>
      </c>
      <c r="C76" s="4"/>
      <c r="D76" s="4"/>
      <c r="E76" s="7">
        <v>1</v>
      </c>
      <c r="F76" s="7"/>
      <c r="G76" s="7"/>
      <c r="H76" s="7"/>
      <c r="I76" s="4"/>
      <c r="J76" s="4"/>
      <c r="K76" s="4"/>
      <c r="L76" s="43"/>
    </row>
    <row r="77" spans="1:12" ht="13.5" thickBot="1">
      <c r="A77" s="70" t="s">
        <v>8</v>
      </c>
      <c r="B77" s="71"/>
      <c r="C77" s="71"/>
      <c r="D77" s="71"/>
      <c r="E77" s="71"/>
      <c r="F77" s="71"/>
      <c r="G77" s="71"/>
      <c r="H77" s="71"/>
      <c r="I77" s="71"/>
      <c r="J77" s="71"/>
      <c r="K77" s="72"/>
      <c r="L77" s="53"/>
    </row>
    <row r="79" spans="1:12" ht="12.75">
      <c r="A79" s="91"/>
      <c r="B79" s="91"/>
      <c r="D79" s="91"/>
      <c r="E79" s="91"/>
      <c r="F79" s="21"/>
      <c r="G79" s="21"/>
      <c r="H79" s="21"/>
      <c r="I79" s="91" t="s">
        <v>9</v>
      </c>
      <c r="J79" s="91"/>
      <c r="K79" s="91"/>
      <c r="L79" s="21"/>
    </row>
  </sheetData>
  <sheetProtection/>
  <mergeCells count="32">
    <mergeCell ref="A2:E2"/>
    <mergeCell ref="I2:K2"/>
    <mergeCell ref="A4:A5"/>
    <mergeCell ref="B4:B5"/>
    <mergeCell ref="C4:C5"/>
    <mergeCell ref="D4:D5"/>
    <mergeCell ref="E4:E5"/>
    <mergeCell ref="F4:H4"/>
    <mergeCell ref="I4:J4"/>
    <mergeCell ref="K4:K5"/>
    <mergeCell ref="A79:B79"/>
    <mergeCell ref="D79:E79"/>
    <mergeCell ref="I79:K79"/>
    <mergeCell ref="A10:A12"/>
    <mergeCell ref="A19:K19"/>
    <mergeCell ref="A20:A23"/>
    <mergeCell ref="A24:K24"/>
    <mergeCell ref="A25:A26"/>
    <mergeCell ref="A58:K58"/>
    <mergeCell ref="A59:A60"/>
    <mergeCell ref="A6:K6"/>
    <mergeCell ref="A7:A9"/>
    <mergeCell ref="A61:A76"/>
    <mergeCell ref="B61:K61"/>
    <mergeCell ref="A77:K77"/>
    <mergeCell ref="A27:A29"/>
    <mergeCell ref="A30:K30"/>
    <mergeCell ref="A32:K32"/>
    <mergeCell ref="A34:A43"/>
    <mergeCell ref="A45:K45"/>
    <mergeCell ref="A48:A56"/>
    <mergeCell ref="B56:B57"/>
  </mergeCells>
  <printOptions horizontalCentered="1"/>
  <pageMargins left="0.75" right="0.75" top="0.45" bottom="0.61" header="0.26" footer="0.5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21"/>
  <sheetViews>
    <sheetView zoomScalePageLayoutView="0" workbookViewId="0" topLeftCell="N1">
      <selection activeCell="AB30" sqref="AB30"/>
    </sheetView>
  </sheetViews>
  <sheetFormatPr defaultColWidth="9.140625" defaultRowHeight="12.75"/>
  <cols>
    <col min="1" max="1" width="12.421875" style="0" customWidth="1"/>
    <col min="2" max="2" width="7.8515625" style="0" customWidth="1"/>
    <col min="3" max="3" width="7.7109375" style="0" customWidth="1"/>
    <col min="4" max="4" width="7.140625" style="0" customWidth="1"/>
    <col min="5" max="5" width="13.57421875" style="0" customWidth="1"/>
    <col min="6" max="6" width="8.00390625" style="0" customWidth="1"/>
    <col min="8" max="8" width="7.7109375" style="0" customWidth="1"/>
    <col min="9" max="9" width="7.7109375" style="62" customWidth="1"/>
    <col min="10" max="10" width="11.57421875" style="0" customWidth="1"/>
    <col min="12" max="12" width="11.421875" style="0" customWidth="1"/>
    <col min="13" max="21" width="9.57421875" style="0" customWidth="1"/>
    <col min="22" max="22" width="9.57421875" style="62" customWidth="1"/>
    <col min="23" max="23" width="10.8515625" style="0" customWidth="1"/>
    <col min="27" max="27" width="10.140625" style="0" customWidth="1"/>
    <col min="29" max="29" width="10.140625" style="0" customWidth="1"/>
    <col min="31" max="31" width="10.00390625" style="62" customWidth="1"/>
  </cols>
  <sheetData>
    <row r="3" spans="1:31" ht="12.75">
      <c r="A3" s="91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 t="s">
        <v>16</v>
      </c>
      <c r="Y3" s="91"/>
      <c r="Z3" s="91"/>
      <c r="AA3" s="91"/>
      <c r="AB3" s="91"/>
      <c r="AC3" s="91"/>
      <c r="AD3" s="91"/>
      <c r="AE3" s="91"/>
    </row>
    <row r="4" ht="13.5" thickBot="1"/>
    <row r="5" spans="1:31" ht="12.75">
      <c r="A5" s="59" t="s">
        <v>17</v>
      </c>
      <c r="B5" s="60"/>
      <c r="C5" s="60"/>
      <c r="D5" s="61"/>
      <c r="E5" s="59" t="s">
        <v>18</v>
      </c>
      <c r="F5" s="60"/>
      <c r="G5" s="60"/>
      <c r="H5" s="61"/>
      <c r="I5" s="63"/>
      <c r="J5" s="83" t="s">
        <v>19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119" t="s">
        <v>20</v>
      </c>
      <c r="X5" s="120"/>
      <c r="Y5" s="120"/>
      <c r="Z5" s="120"/>
      <c r="AA5" s="120"/>
      <c r="AB5" s="120"/>
      <c r="AC5" s="120"/>
      <c r="AD5" s="120"/>
      <c r="AE5" s="121"/>
    </row>
    <row r="6" spans="1:31" ht="37.5" customHeight="1">
      <c r="A6" s="86" t="s">
        <v>21</v>
      </c>
      <c r="B6" s="111" t="s">
        <v>22</v>
      </c>
      <c r="C6" s="111" t="s">
        <v>23</v>
      </c>
      <c r="D6" s="113" t="s">
        <v>24</v>
      </c>
      <c r="E6" s="86" t="s">
        <v>21</v>
      </c>
      <c r="F6" s="111" t="s">
        <v>22</v>
      </c>
      <c r="G6" s="111" t="s">
        <v>23</v>
      </c>
      <c r="H6" s="113" t="s">
        <v>24</v>
      </c>
      <c r="I6" s="117" t="s">
        <v>120</v>
      </c>
      <c r="J6" s="115" t="s">
        <v>25</v>
      </c>
      <c r="K6" s="111" t="s">
        <v>22</v>
      </c>
      <c r="L6" s="111" t="s">
        <v>114</v>
      </c>
      <c r="M6" s="113" t="s">
        <v>24</v>
      </c>
      <c r="N6" s="115" t="s">
        <v>25</v>
      </c>
      <c r="O6" s="111" t="s">
        <v>22</v>
      </c>
      <c r="P6" s="111" t="s">
        <v>115</v>
      </c>
      <c r="Q6" s="113" t="s">
        <v>24</v>
      </c>
      <c r="R6" s="115" t="s">
        <v>25</v>
      </c>
      <c r="S6" s="111" t="s">
        <v>22</v>
      </c>
      <c r="T6" s="111" t="s">
        <v>116</v>
      </c>
      <c r="U6" s="113" t="s">
        <v>24</v>
      </c>
      <c r="V6" s="117" t="s">
        <v>121</v>
      </c>
      <c r="W6" s="115" t="s">
        <v>26</v>
      </c>
      <c r="X6" s="111" t="s">
        <v>22</v>
      </c>
      <c r="Y6" s="111" t="s">
        <v>117</v>
      </c>
      <c r="Z6" s="113" t="s">
        <v>24</v>
      </c>
      <c r="AA6" s="115" t="s">
        <v>26</v>
      </c>
      <c r="AB6" s="111" t="s">
        <v>22</v>
      </c>
      <c r="AC6" s="111" t="s">
        <v>118</v>
      </c>
      <c r="AD6" s="113" t="s">
        <v>24</v>
      </c>
      <c r="AE6" s="117" t="s">
        <v>122</v>
      </c>
    </row>
    <row r="7" spans="1:31" ht="33" customHeight="1">
      <c r="A7" s="92"/>
      <c r="B7" s="112"/>
      <c r="C7" s="112"/>
      <c r="D7" s="114"/>
      <c r="E7" s="92"/>
      <c r="F7" s="112"/>
      <c r="G7" s="112"/>
      <c r="H7" s="114"/>
      <c r="I7" s="118"/>
      <c r="J7" s="116"/>
      <c r="K7" s="112"/>
      <c r="L7" s="112"/>
      <c r="M7" s="114"/>
      <c r="N7" s="116"/>
      <c r="O7" s="112"/>
      <c r="P7" s="112"/>
      <c r="Q7" s="114"/>
      <c r="R7" s="116"/>
      <c r="S7" s="112"/>
      <c r="T7" s="112"/>
      <c r="U7" s="114"/>
      <c r="V7" s="118"/>
      <c r="W7" s="116"/>
      <c r="X7" s="112"/>
      <c r="Y7" s="112"/>
      <c r="Z7" s="114"/>
      <c r="AA7" s="116"/>
      <c r="AB7" s="112"/>
      <c r="AC7" s="112"/>
      <c r="AD7" s="114"/>
      <c r="AE7" s="118"/>
    </row>
    <row r="8" spans="1:31" ht="12.75">
      <c r="A8" s="4"/>
      <c r="B8" s="4"/>
      <c r="C8" s="4">
        <v>40</v>
      </c>
      <c r="D8" s="54">
        <f>(C8*B8)/7</f>
        <v>0</v>
      </c>
      <c r="E8" s="4"/>
      <c r="F8" s="4"/>
      <c r="G8" s="4">
        <v>30</v>
      </c>
      <c r="H8" s="54">
        <f>(G8*F8)/7</f>
        <v>0</v>
      </c>
      <c r="I8" s="64">
        <f>D8+H8</f>
        <v>0</v>
      </c>
      <c r="J8" s="4"/>
      <c r="K8" s="4"/>
      <c r="L8" s="4">
        <v>25</v>
      </c>
      <c r="M8" s="54">
        <f>(L8*K8)/7</f>
        <v>0</v>
      </c>
      <c r="N8" s="4"/>
      <c r="O8" s="4"/>
      <c r="P8" s="4">
        <v>20</v>
      </c>
      <c r="Q8" s="54">
        <f>(P8*O8)/7</f>
        <v>0</v>
      </c>
      <c r="R8" s="4"/>
      <c r="S8" s="4"/>
      <c r="T8" s="4">
        <v>15</v>
      </c>
      <c r="U8" s="54">
        <f>(T8*S8)/7</f>
        <v>0</v>
      </c>
      <c r="V8" s="64">
        <f>M8+Q8+U8</f>
        <v>0</v>
      </c>
      <c r="W8" s="4"/>
      <c r="X8" s="58"/>
      <c r="Y8" s="4">
        <v>10</v>
      </c>
      <c r="Z8" s="54">
        <f>(Y8*X8)/8</f>
        <v>0</v>
      </c>
      <c r="AA8" s="54"/>
      <c r="AB8" s="58"/>
      <c r="AC8" s="4">
        <v>8</v>
      </c>
      <c r="AD8" s="54">
        <f>(AC8*AB8)/8</f>
        <v>0</v>
      </c>
      <c r="AE8" s="64">
        <f>Z8+AD8</f>
        <v>0</v>
      </c>
    </row>
    <row r="9" spans="1:31" ht="12.75">
      <c r="A9" s="4"/>
      <c r="B9" s="4"/>
      <c r="C9" s="4">
        <v>40</v>
      </c>
      <c r="D9" s="54">
        <f aca="true" t="shared" si="0" ref="D9:D17">(C9*B9)/7</f>
        <v>0</v>
      </c>
      <c r="E9" s="4"/>
      <c r="F9" s="4"/>
      <c r="G9" s="4">
        <v>30</v>
      </c>
      <c r="H9" s="54">
        <f aca="true" t="shared" si="1" ref="H9:H17">(G9*F9)/7</f>
        <v>0</v>
      </c>
      <c r="I9" s="64">
        <f aca="true" t="shared" si="2" ref="I9:I17">D9+H9</f>
        <v>0</v>
      </c>
      <c r="J9" s="4"/>
      <c r="K9" s="4"/>
      <c r="L9" s="4">
        <v>25</v>
      </c>
      <c r="M9" s="54">
        <f aca="true" t="shared" si="3" ref="M9:M17">(L9*K9)/7</f>
        <v>0</v>
      </c>
      <c r="N9" s="4"/>
      <c r="O9" s="4"/>
      <c r="P9" s="4">
        <v>20</v>
      </c>
      <c r="Q9" s="54">
        <f aca="true" t="shared" si="4" ref="Q9:Q17">(P9*O9)/7</f>
        <v>0</v>
      </c>
      <c r="R9" s="4"/>
      <c r="S9" s="4"/>
      <c r="T9" s="4">
        <v>15</v>
      </c>
      <c r="U9" s="54">
        <f aca="true" t="shared" si="5" ref="U9:U17">(T9*S9)/7</f>
        <v>0</v>
      </c>
      <c r="V9" s="64">
        <f aca="true" t="shared" si="6" ref="V9:V17">M9+Q9+U9</f>
        <v>0</v>
      </c>
      <c r="W9" s="4"/>
      <c r="X9" s="58"/>
      <c r="Y9" s="4">
        <v>10</v>
      </c>
      <c r="Z9" s="54">
        <f aca="true" t="shared" si="7" ref="Z9:Z17">(Y9*X9)/8</f>
        <v>0</v>
      </c>
      <c r="AA9" s="54"/>
      <c r="AB9" s="58"/>
      <c r="AC9" s="4">
        <v>8</v>
      </c>
      <c r="AD9" s="54">
        <f aca="true" t="shared" si="8" ref="AD9:AD17">(AC9*AB9)/8</f>
        <v>0</v>
      </c>
      <c r="AE9" s="64">
        <f aca="true" t="shared" si="9" ref="AE9:AE17">Z9+AD9</f>
        <v>0</v>
      </c>
    </row>
    <row r="10" spans="1:31" ht="12.75">
      <c r="A10" s="4"/>
      <c r="B10" s="4"/>
      <c r="C10" s="4">
        <v>40</v>
      </c>
      <c r="D10" s="54">
        <f t="shared" si="0"/>
        <v>0</v>
      </c>
      <c r="E10" s="4"/>
      <c r="F10" s="4"/>
      <c r="G10" s="4">
        <v>30</v>
      </c>
      <c r="H10" s="54">
        <f t="shared" si="1"/>
        <v>0</v>
      </c>
      <c r="I10" s="64">
        <f t="shared" si="2"/>
        <v>0</v>
      </c>
      <c r="J10" s="4"/>
      <c r="K10" s="4"/>
      <c r="L10" s="4">
        <v>25</v>
      </c>
      <c r="M10" s="54">
        <f t="shared" si="3"/>
        <v>0</v>
      </c>
      <c r="N10" s="4"/>
      <c r="O10" s="4"/>
      <c r="P10" s="4">
        <v>20</v>
      </c>
      <c r="Q10" s="54">
        <f t="shared" si="4"/>
        <v>0</v>
      </c>
      <c r="R10" s="4"/>
      <c r="S10" s="4"/>
      <c r="T10" s="4">
        <v>15</v>
      </c>
      <c r="U10" s="54">
        <f t="shared" si="5"/>
        <v>0</v>
      </c>
      <c r="V10" s="64">
        <f t="shared" si="6"/>
        <v>0</v>
      </c>
      <c r="W10" s="4"/>
      <c r="X10" s="58"/>
      <c r="Y10" s="4">
        <v>10</v>
      </c>
      <c r="Z10" s="54">
        <f t="shared" si="7"/>
        <v>0</v>
      </c>
      <c r="AA10" s="54"/>
      <c r="AB10" s="58"/>
      <c r="AC10" s="4">
        <v>8</v>
      </c>
      <c r="AD10" s="54">
        <f t="shared" si="8"/>
        <v>0</v>
      </c>
      <c r="AE10" s="64">
        <f t="shared" si="9"/>
        <v>0</v>
      </c>
    </row>
    <row r="11" spans="1:31" ht="12.75">
      <c r="A11" s="4"/>
      <c r="B11" s="4"/>
      <c r="C11" s="4">
        <v>40</v>
      </c>
      <c r="D11" s="54">
        <f t="shared" si="0"/>
        <v>0</v>
      </c>
      <c r="E11" s="4"/>
      <c r="F11" s="4"/>
      <c r="G11" s="4">
        <v>30</v>
      </c>
      <c r="H11" s="54">
        <f t="shared" si="1"/>
        <v>0</v>
      </c>
      <c r="I11" s="64">
        <f t="shared" si="2"/>
        <v>0</v>
      </c>
      <c r="J11" s="4"/>
      <c r="K11" s="4"/>
      <c r="L11" s="4">
        <v>25</v>
      </c>
      <c r="M11" s="54">
        <f t="shared" si="3"/>
        <v>0</v>
      </c>
      <c r="N11" s="4"/>
      <c r="O11" s="4"/>
      <c r="P11" s="4">
        <v>20</v>
      </c>
      <c r="Q11" s="54">
        <f t="shared" si="4"/>
        <v>0</v>
      </c>
      <c r="R11" s="4"/>
      <c r="S11" s="4"/>
      <c r="T11" s="4">
        <v>15</v>
      </c>
      <c r="U11" s="54">
        <f t="shared" si="5"/>
        <v>0</v>
      </c>
      <c r="V11" s="64">
        <f t="shared" si="6"/>
        <v>0</v>
      </c>
      <c r="W11" s="4"/>
      <c r="X11" s="58"/>
      <c r="Y11" s="4">
        <v>10</v>
      </c>
      <c r="Z11" s="54">
        <f t="shared" si="7"/>
        <v>0</v>
      </c>
      <c r="AA11" s="54"/>
      <c r="AB11" s="58"/>
      <c r="AC11" s="4">
        <v>8</v>
      </c>
      <c r="AD11" s="54">
        <f t="shared" si="8"/>
        <v>0</v>
      </c>
      <c r="AE11" s="64">
        <f t="shared" si="9"/>
        <v>0</v>
      </c>
    </row>
    <row r="12" spans="1:31" ht="12.75">
      <c r="A12" s="4"/>
      <c r="B12" s="4"/>
      <c r="C12" s="4">
        <v>40</v>
      </c>
      <c r="D12" s="54">
        <f t="shared" si="0"/>
        <v>0</v>
      </c>
      <c r="E12" s="4"/>
      <c r="F12" s="4"/>
      <c r="G12" s="4">
        <v>30</v>
      </c>
      <c r="H12" s="54">
        <f t="shared" si="1"/>
        <v>0</v>
      </c>
      <c r="I12" s="64">
        <f t="shared" si="2"/>
        <v>0</v>
      </c>
      <c r="J12" s="4"/>
      <c r="K12" s="4"/>
      <c r="L12" s="4">
        <v>25</v>
      </c>
      <c r="M12" s="54">
        <f t="shared" si="3"/>
        <v>0</v>
      </c>
      <c r="N12" s="4"/>
      <c r="O12" s="4"/>
      <c r="P12" s="4">
        <v>20</v>
      </c>
      <c r="Q12" s="54">
        <f t="shared" si="4"/>
        <v>0</v>
      </c>
      <c r="R12" s="4"/>
      <c r="S12" s="4"/>
      <c r="T12" s="4">
        <v>15</v>
      </c>
      <c r="U12" s="54">
        <f t="shared" si="5"/>
        <v>0</v>
      </c>
      <c r="V12" s="64">
        <f t="shared" si="6"/>
        <v>0</v>
      </c>
      <c r="W12" s="4"/>
      <c r="X12" s="58"/>
      <c r="Y12" s="4">
        <v>10</v>
      </c>
      <c r="Z12" s="54">
        <f t="shared" si="7"/>
        <v>0</v>
      </c>
      <c r="AA12" s="54"/>
      <c r="AB12" s="58"/>
      <c r="AC12" s="4">
        <v>8</v>
      </c>
      <c r="AD12" s="54">
        <f t="shared" si="8"/>
        <v>0</v>
      </c>
      <c r="AE12" s="64">
        <f t="shared" si="9"/>
        <v>0</v>
      </c>
    </row>
    <row r="13" spans="1:31" ht="12.75">
      <c r="A13" s="4"/>
      <c r="B13" s="4"/>
      <c r="C13" s="4">
        <v>40</v>
      </c>
      <c r="D13" s="54">
        <f t="shared" si="0"/>
        <v>0</v>
      </c>
      <c r="E13" s="4"/>
      <c r="F13" s="4"/>
      <c r="G13" s="4">
        <v>30</v>
      </c>
      <c r="H13" s="54">
        <f t="shared" si="1"/>
        <v>0</v>
      </c>
      <c r="I13" s="64">
        <f t="shared" si="2"/>
        <v>0</v>
      </c>
      <c r="J13" s="4"/>
      <c r="K13" s="4"/>
      <c r="L13" s="4">
        <v>25</v>
      </c>
      <c r="M13" s="54">
        <f t="shared" si="3"/>
        <v>0</v>
      </c>
      <c r="N13" s="4"/>
      <c r="O13" s="4"/>
      <c r="P13" s="4">
        <v>20</v>
      </c>
      <c r="Q13" s="54">
        <f t="shared" si="4"/>
        <v>0</v>
      </c>
      <c r="R13" s="4"/>
      <c r="S13" s="4"/>
      <c r="T13" s="4">
        <v>15</v>
      </c>
      <c r="U13" s="54">
        <f t="shared" si="5"/>
        <v>0</v>
      </c>
      <c r="V13" s="64">
        <f t="shared" si="6"/>
        <v>0</v>
      </c>
      <c r="W13" s="4"/>
      <c r="X13" s="58"/>
      <c r="Y13" s="4">
        <v>10</v>
      </c>
      <c r="Z13" s="54">
        <f t="shared" si="7"/>
        <v>0</v>
      </c>
      <c r="AA13" s="54"/>
      <c r="AB13" s="58"/>
      <c r="AC13" s="4">
        <v>8</v>
      </c>
      <c r="AD13" s="54">
        <f t="shared" si="8"/>
        <v>0</v>
      </c>
      <c r="AE13" s="64">
        <f t="shared" si="9"/>
        <v>0</v>
      </c>
    </row>
    <row r="14" spans="1:31" ht="12.75">
      <c r="A14" s="4"/>
      <c r="B14" s="4"/>
      <c r="C14" s="4">
        <v>40</v>
      </c>
      <c r="D14" s="54">
        <f t="shared" si="0"/>
        <v>0</v>
      </c>
      <c r="E14" s="4"/>
      <c r="F14" s="4"/>
      <c r="G14" s="4">
        <v>30</v>
      </c>
      <c r="H14" s="54">
        <f t="shared" si="1"/>
        <v>0</v>
      </c>
      <c r="I14" s="64">
        <f t="shared" si="2"/>
        <v>0</v>
      </c>
      <c r="J14" s="4"/>
      <c r="K14" s="4"/>
      <c r="L14" s="4">
        <v>25</v>
      </c>
      <c r="M14" s="54">
        <f t="shared" si="3"/>
        <v>0</v>
      </c>
      <c r="N14" s="4"/>
      <c r="O14" s="4"/>
      <c r="P14" s="4">
        <v>20</v>
      </c>
      <c r="Q14" s="54">
        <f t="shared" si="4"/>
        <v>0</v>
      </c>
      <c r="R14" s="4"/>
      <c r="S14" s="4"/>
      <c r="T14" s="4">
        <v>15</v>
      </c>
      <c r="U14" s="54">
        <f t="shared" si="5"/>
        <v>0</v>
      </c>
      <c r="V14" s="64">
        <f t="shared" si="6"/>
        <v>0</v>
      </c>
      <c r="W14" s="4"/>
      <c r="X14" s="58"/>
      <c r="Y14" s="4">
        <v>10</v>
      </c>
      <c r="Z14" s="54">
        <f t="shared" si="7"/>
        <v>0</v>
      </c>
      <c r="AA14" s="54"/>
      <c r="AB14" s="58"/>
      <c r="AC14" s="4">
        <v>8</v>
      </c>
      <c r="AD14" s="54">
        <f t="shared" si="8"/>
        <v>0</v>
      </c>
      <c r="AE14" s="64">
        <f t="shared" si="9"/>
        <v>0</v>
      </c>
    </row>
    <row r="15" spans="1:31" ht="12.75">
      <c r="A15" s="4"/>
      <c r="B15" s="4"/>
      <c r="C15" s="4">
        <v>40</v>
      </c>
      <c r="D15" s="54">
        <f t="shared" si="0"/>
        <v>0</v>
      </c>
      <c r="E15" s="4"/>
      <c r="F15" s="4"/>
      <c r="G15" s="4">
        <v>30</v>
      </c>
      <c r="H15" s="54">
        <f t="shared" si="1"/>
        <v>0</v>
      </c>
      <c r="I15" s="64">
        <f t="shared" si="2"/>
        <v>0</v>
      </c>
      <c r="J15" s="4"/>
      <c r="K15" s="4"/>
      <c r="L15" s="4">
        <v>25</v>
      </c>
      <c r="M15" s="54">
        <f t="shared" si="3"/>
        <v>0</v>
      </c>
      <c r="N15" s="4"/>
      <c r="O15" s="4"/>
      <c r="P15" s="4">
        <v>20</v>
      </c>
      <c r="Q15" s="54">
        <f t="shared" si="4"/>
        <v>0</v>
      </c>
      <c r="R15" s="4"/>
      <c r="S15" s="4"/>
      <c r="T15" s="4">
        <v>15</v>
      </c>
      <c r="U15" s="54">
        <f t="shared" si="5"/>
        <v>0</v>
      </c>
      <c r="V15" s="64">
        <f t="shared" si="6"/>
        <v>0</v>
      </c>
      <c r="W15" s="4"/>
      <c r="X15" s="58"/>
      <c r="Y15" s="4">
        <v>10</v>
      </c>
      <c r="Z15" s="54">
        <f t="shared" si="7"/>
        <v>0</v>
      </c>
      <c r="AA15" s="54"/>
      <c r="AB15" s="58"/>
      <c r="AC15" s="4">
        <v>8</v>
      </c>
      <c r="AD15" s="54">
        <f t="shared" si="8"/>
        <v>0</v>
      </c>
      <c r="AE15" s="64">
        <f t="shared" si="9"/>
        <v>0</v>
      </c>
    </row>
    <row r="16" spans="1:31" ht="12.75">
      <c r="A16" s="4"/>
      <c r="B16" s="4"/>
      <c r="C16" s="4">
        <v>40</v>
      </c>
      <c r="D16" s="54">
        <f t="shared" si="0"/>
        <v>0</v>
      </c>
      <c r="E16" s="4"/>
      <c r="F16" s="4"/>
      <c r="G16" s="4">
        <v>30</v>
      </c>
      <c r="H16" s="54">
        <f t="shared" si="1"/>
        <v>0</v>
      </c>
      <c r="I16" s="64">
        <f t="shared" si="2"/>
        <v>0</v>
      </c>
      <c r="J16" s="4"/>
      <c r="K16" s="4"/>
      <c r="L16" s="4">
        <v>25</v>
      </c>
      <c r="M16" s="54">
        <f t="shared" si="3"/>
        <v>0</v>
      </c>
      <c r="N16" s="4"/>
      <c r="O16" s="4"/>
      <c r="P16" s="4">
        <v>20</v>
      </c>
      <c r="Q16" s="54">
        <f t="shared" si="4"/>
        <v>0</v>
      </c>
      <c r="R16" s="4"/>
      <c r="S16" s="4"/>
      <c r="T16" s="4">
        <v>15</v>
      </c>
      <c r="U16" s="54">
        <f t="shared" si="5"/>
        <v>0</v>
      </c>
      <c r="V16" s="64">
        <f t="shared" si="6"/>
        <v>0</v>
      </c>
      <c r="W16" s="4"/>
      <c r="X16" s="58"/>
      <c r="Y16" s="4">
        <v>10</v>
      </c>
      <c r="Z16" s="54">
        <f t="shared" si="7"/>
        <v>0</v>
      </c>
      <c r="AA16" s="54"/>
      <c r="AB16" s="58"/>
      <c r="AC16" s="4">
        <v>8</v>
      </c>
      <c r="AD16" s="54">
        <f t="shared" si="8"/>
        <v>0</v>
      </c>
      <c r="AE16" s="64">
        <f t="shared" si="9"/>
        <v>0</v>
      </c>
    </row>
    <row r="17" spans="1:31" ht="12.75">
      <c r="A17" s="4"/>
      <c r="B17" s="4"/>
      <c r="C17" s="4">
        <v>40</v>
      </c>
      <c r="D17" s="54">
        <f t="shared" si="0"/>
        <v>0</v>
      </c>
      <c r="E17" s="4"/>
      <c r="F17" s="4"/>
      <c r="G17" s="4">
        <v>30</v>
      </c>
      <c r="H17" s="54">
        <f t="shared" si="1"/>
        <v>0</v>
      </c>
      <c r="I17" s="64">
        <f t="shared" si="2"/>
        <v>0</v>
      </c>
      <c r="J17" s="4"/>
      <c r="K17" s="4"/>
      <c r="L17" s="4">
        <v>25</v>
      </c>
      <c r="M17" s="54">
        <f t="shared" si="3"/>
        <v>0</v>
      </c>
      <c r="N17" s="4"/>
      <c r="O17" s="4"/>
      <c r="P17" s="4">
        <v>20</v>
      </c>
      <c r="Q17" s="54">
        <f t="shared" si="4"/>
        <v>0</v>
      </c>
      <c r="R17" s="4"/>
      <c r="S17" s="4"/>
      <c r="T17" s="4">
        <v>15</v>
      </c>
      <c r="U17" s="54">
        <f t="shared" si="5"/>
        <v>0</v>
      </c>
      <c r="V17" s="64">
        <f t="shared" si="6"/>
        <v>0</v>
      </c>
      <c r="W17" s="4"/>
      <c r="X17" s="58"/>
      <c r="Y17" s="4">
        <v>10</v>
      </c>
      <c r="Z17" s="54">
        <f t="shared" si="7"/>
        <v>0</v>
      </c>
      <c r="AA17" s="54"/>
      <c r="AB17" s="58"/>
      <c r="AC17" s="4">
        <v>8</v>
      </c>
      <c r="AD17" s="54">
        <f t="shared" si="8"/>
        <v>0</v>
      </c>
      <c r="AE17" s="64">
        <f t="shared" si="9"/>
        <v>0</v>
      </c>
    </row>
    <row r="18" spans="1:31" ht="12.75">
      <c r="A18" s="43"/>
      <c r="B18" s="43"/>
      <c r="C18" s="43"/>
      <c r="D18" s="55">
        <f>SUM(D8:D17)</f>
        <v>0</v>
      </c>
      <c r="E18" s="55"/>
      <c r="F18" s="55"/>
      <c r="G18" s="55"/>
      <c r="H18" s="55">
        <f>SUM(H8:H17)</f>
        <v>0</v>
      </c>
      <c r="I18" s="55">
        <f>SUM(I8:I17)</f>
        <v>0</v>
      </c>
      <c r="J18" s="55"/>
      <c r="K18" s="55"/>
      <c r="L18" s="55"/>
      <c r="M18" s="55">
        <f>SUM(M8:M17)</f>
        <v>0</v>
      </c>
      <c r="N18" s="55"/>
      <c r="O18" s="55"/>
      <c r="P18" s="55"/>
      <c r="Q18" s="55">
        <f>SUM(Q8:Q17)</f>
        <v>0</v>
      </c>
      <c r="R18" s="55"/>
      <c r="S18" s="55"/>
      <c r="T18" s="55"/>
      <c r="U18" s="55">
        <f>SUM(U8:U17)</f>
        <v>0</v>
      </c>
      <c r="V18" s="65">
        <f>SUM(V8:V17)</f>
        <v>0</v>
      </c>
      <c r="W18" s="55"/>
      <c r="X18" s="55"/>
      <c r="Y18" s="55"/>
      <c r="Z18" s="55">
        <f>SUM(Z8:Z17)</f>
        <v>0</v>
      </c>
      <c r="AA18" s="55"/>
      <c r="AB18" s="55"/>
      <c r="AC18" s="55"/>
      <c r="AD18" s="55">
        <f>SUM(AD8:AD17)</f>
        <v>0</v>
      </c>
      <c r="AE18" s="65">
        <f>SUM(AE8:AE17)</f>
        <v>0</v>
      </c>
    </row>
    <row r="20" spans="26:30" ht="12.75">
      <c r="Z20" s="56" t="s">
        <v>119</v>
      </c>
      <c r="AA20" s="56"/>
      <c r="AB20" s="56"/>
      <c r="AC20" s="56"/>
      <c r="AD20" s="57">
        <f>I18+V18+AE18</f>
        <v>0</v>
      </c>
    </row>
    <row r="21" spans="23:30" ht="12.75">
      <c r="W21" s="91" t="s">
        <v>35</v>
      </c>
      <c r="X21" s="91"/>
      <c r="Y21" s="91"/>
      <c r="Z21" s="21"/>
      <c r="AA21" s="21"/>
      <c r="AB21" s="21"/>
      <c r="AC21" s="21"/>
      <c r="AD21" s="21"/>
    </row>
  </sheetData>
  <sheetProtection/>
  <mergeCells count="36">
    <mergeCell ref="I6:I7"/>
    <mergeCell ref="W21:Y21"/>
    <mergeCell ref="A3:W3"/>
    <mergeCell ref="X3:AE3"/>
    <mergeCell ref="W5:AE5"/>
    <mergeCell ref="AE6:AE7"/>
    <mergeCell ref="L6:L7"/>
    <mergeCell ref="M6:M7"/>
    <mergeCell ref="AD6:AD7"/>
    <mergeCell ref="J6:J7"/>
    <mergeCell ref="K6:K7"/>
    <mergeCell ref="W6:W7"/>
    <mergeCell ref="S6:S7"/>
    <mergeCell ref="T6:T7"/>
    <mergeCell ref="U6:U7"/>
    <mergeCell ref="V6:V7"/>
    <mergeCell ref="AA6:AA7"/>
    <mergeCell ref="A6:A7"/>
    <mergeCell ref="B6:B7"/>
    <mergeCell ref="C6:C7"/>
    <mergeCell ref="D6:D7"/>
    <mergeCell ref="E6:E7"/>
    <mergeCell ref="F6:F7"/>
    <mergeCell ref="X6:X7"/>
    <mergeCell ref="G6:G7"/>
    <mergeCell ref="H6:H7"/>
    <mergeCell ref="AB6:AB7"/>
    <mergeCell ref="J5:V5"/>
    <mergeCell ref="Y6:Y7"/>
    <mergeCell ref="AC6:AC7"/>
    <mergeCell ref="Z6:Z7"/>
    <mergeCell ref="N6:N7"/>
    <mergeCell ref="O6:O7"/>
    <mergeCell ref="P6:P7"/>
    <mergeCell ref="Q6:Q7"/>
    <mergeCell ref="R6:R7"/>
  </mergeCells>
  <printOptions/>
  <pageMargins left="0.43" right="0.2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49.421875" style="0" customWidth="1"/>
    <col min="3" max="3" width="21.28125" style="0" customWidth="1"/>
    <col min="4" max="4" width="14.00390625" style="0" customWidth="1"/>
  </cols>
  <sheetData>
    <row r="2" spans="1:4" ht="12.75">
      <c r="A2" s="21"/>
      <c r="B2" s="21" t="s">
        <v>27</v>
      </c>
      <c r="C2" s="21"/>
      <c r="D2" s="23" t="s">
        <v>28</v>
      </c>
    </row>
    <row r="4" spans="1:4" ht="25.5">
      <c r="A4" s="2" t="s">
        <v>29</v>
      </c>
      <c r="B4" s="2" t="s">
        <v>30</v>
      </c>
      <c r="C4" s="22" t="s">
        <v>91</v>
      </c>
      <c r="D4" s="22" t="s">
        <v>31</v>
      </c>
    </row>
    <row r="5" spans="1:4" ht="18" customHeight="1">
      <c r="A5" s="122">
        <v>1</v>
      </c>
      <c r="B5" s="125" t="s">
        <v>123</v>
      </c>
      <c r="C5" s="2" t="s">
        <v>32</v>
      </c>
      <c r="D5" s="2"/>
    </row>
    <row r="6" spans="1:4" ht="12.75">
      <c r="A6" s="122"/>
      <c r="B6" s="126"/>
      <c r="C6" s="2" t="s">
        <v>33</v>
      </c>
      <c r="D6" s="2"/>
    </row>
    <row r="7" spans="1:4" ht="133.5" customHeight="1">
      <c r="A7" s="25">
        <v>2</v>
      </c>
      <c r="B7" s="22" t="s">
        <v>36</v>
      </c>
      <c r="C7" s="24" t="s">
        <v>89</v>
      </c>
      <c r="D7" s="2"/>
    </row>
    <row r="8" spans="1:4" ht="100.5" customHeight="1">
      <c r="A8" s="123">
        <v>3</v>
      </c>
      <c r="B8" s="124" t="s">
        <v>38</v>
      </c>
      <c r="C8" s="26" t="s">
        <v>90</v>
      </c>
      <c r="D8" s="27"/>
    </row>
    <row r="9" spans="1:4" ht="38.25">
      <c r="A9" s="123"/>
      <c r="B9" s="124"/>
      <c r="C9" s="26" t="s">
        <v>39</v>
      </c>
      <c r="D9" s="27"/>
    </row>
    <row r="10" spans="1:4" ht="13.5" thickBot="1">
      <c r="A10" s="70" t="s">
        <v>34</v>
      </c>
      <c r="B10" s="71"/>
      <c r="C10" s="71"/>
      <c r="D10" s="72"/>
    </row>
    <row r="12" spans="3:4" ht="12.75">
      <c r="C12" s="91" t="s">
        <v>35</v>
      </c>
      <c r="D12" s="91"/>
    </row>
  </sheetData>
  <sheetProtection/>
  <mergeCells count="6">
    <mergeCell ref="A10:D10"/>
    <mergeCell ref="C12:D12"/>
    <mergeCell ref="A5:A6"/>
    <mergeCell ref="A8:A9"/>
    <mergeCell ref="B8:B9"/>
    <mergeCell ref="B5:B6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dtudor</cp:lastModifiedBy>
  <cp:lastPrinted>2017-03-03T09:56:32Z</cp:lastPrinted>
  <dcterms:created xsi:type="dcterms:W3CDTF">2007-01-11T09:00:52Z</dcterms:created>
  <dcterms:modified xsi:type="dcterms:W3CDTF">2017-03-03T11:37:38Z</dcterms:modified>
  <cp:category/>
  <cp:version/>
  <cp:contentType/>
  <cp:contentStatus/>
</cp:coreProperties>
</file>